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АО ЮТЭК\2021\Декабрь 2021 года ЮТЭК\отчёты\Раскрытие инфы на сайте\Раскрытие на новом сайте\45.г и 45.д Полезный отпуск по группам потребителей\"/>
    </mc:Choice>
  </mc:AlternateContent>
  <bookViews>
    <workbookView xWindow="0" yWindow="0" windowWidth="27660" windowHeight="12885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H63" i="1"/>
  <c r="H42" i="1"/>
  <c r="H38" i="1"/>
  <c r="H37" i="1" s="1"/>
  <c r="F37" i="1"/>
  <c r="H30" i="1"/>
  <c r="G26" i="1"/>
  <c r="G25" i="1" s="1"/>
  <c r="H28" i="1"/>
  <c r="F26" i="1"/>
  <c r="E26" i="1"/>
  <c r="H26" i="1" s="1"/>
  <c r="F25" i="1"/>
  <c r="E25" i="1"/>
  <c r="E14" i="1"/>
  <c r="H18" i="1"/>
  <c r="F66" i="1"/>
  <c r="H66" i="1" s="1"/>
  <c r="H17" i="1"/>
  <c r="F65" i="1"/>
  <c r="H65" i="1" s="1"/>
  <c r="G64" i="1"/>
  <c r="H16" i="1"/>
  <c r="H15" i="1"/>
  <c r="F14" i="1"/>
  <c r="F62" i="1" s="1"/>
  <c r="F13" i="1"/>
  <c r="E62" i="1" l="1"/>
  <c r="E13" i="1"/>
  <c r="H25" i="1"/>
  <c r="F61" i="1"/>
  <c r="F64" i="1"/>
  <c r="H64" i="1" s="1"/>
  <c r="G14" i="1"/>
  <c r="G62" i="1" l="1"/>
  <c r="G61" i="1" s="1"/>
  <c r="G13" i="1"/>
  <c r="E61" i="1"/>
  <c r="H13" i="1"/>
  <c r="H14" i="1"/>
  <c r="H62" i="1" l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<sst xmlns="http://schemas.openxmlformats.org/spreadsheetml/2006/main" count="60" uniqueCount="26">
  <si>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</si>
  <si>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</si>
  <si>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</si>
  <si>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</si>
  <si>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</si>
  <si>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</si>
  <si>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</si>
  <si>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</si>
  <si>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</si>
  <si>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</si>
  <si>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</si>
  <si>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</si>
  <si>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</si>
  <si>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</si>
  <si>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</si>
  <si>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</si>
  <si>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</si>
  <si>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</si>
  <si>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</si>
  <si>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</si>
  <si>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</si>
  <si>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</si>
  <si>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</si>
  <si>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</si>
  <si>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Декабрь 2021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</si>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</sst>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1/&#1044;&#1077;&#1082;&#1072;&#1073;&#1088;&#1100;%202021%20&#1075;&#1086;&#1076;&#1072;%20&#1070;&#1058;&#1069;&#1050;/&#1086;&#1090;&#1095;&#1105;&#1090;&#1099;/&#1054;&#1090;&#1095;&#1105;&#1090;&#1099;%2046&#1069;&#1057;%20&#1080;%2046&#1069;&#1069;/46&#1069;&#1057;%20&#1044;&#1077;&#1082;&#1072;&#1073;&#1088;&#1100;%202021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ЭСК"/>
      <sheetName val="46 сводная"/>
      <sheetName val="Шаблон 46 ГП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0.67856499999999997</v>
      </c>
      <c r="F13" s="35">
        <f>SUM(F14:F18)</f>
        <v>5.0770710000000001</v>
      </c>
      <c r="G13" s="35">
        <f>SUM(G14:G18)</f>
        <v>3.7053149999999997</v>
      </c>
      <c r="H13" s="35">
        <f t="shared" ref="H13:H18" si="0">SUM(E13:G13)</f>
        <v>9.4609509999999997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0.67856499999999997</v>
      </c>
      <c r="F14" s="34">
        <f>F19-F16</f>
        <v>3.7591520000000003</v>
      </c>
      <c r="G14" s="34">
        <f>G19-G16</f>
        <v>0.29451899999999998</v>
      </c>
      <c r="H14" s="35">
        <f t="shared" si="0"/>
        <v>4.7322360000000003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0.82456700000000005</v>
      </c>
      <c r="G16" s="41">
        <v>0.20198099999999999</v>
      </c>
      <c r="H16" s="40">
        <f t="shared" si="0"/>
        <v>1.026548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0.49335200000000001</v>
      </c>
      <c r="G18" s="48">
        <v>3.208815</v>
      </c>
      <c r="H18" s="47">
        <f t="shared" si="0"/>
        <v>3.7021670000000002</v>
      </c>
    </row>
    <row r="19" spans="1:8" ht="16.5" x14ac:dyDescent="0.2">
      <c r="A19" s="49"/>
      <c r="B19" s="50"/>
      <c r="C19" s="51"/>
      <c r="D19" s="52"/>
      <c r="E19" s="53">
        <v>0.67856499999999997</v>
      </c>
      <c r="F19" s="53">
        <v>4.5837190000000003</v>
      </c>
      <c r="G19" s="53">
        <v>0.4965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0.63294300000000003</v>
      </c>
      <c r="G25" s="35">
        <f>G26</f>
        <v>0.169761</v>
      </c>
      <c r="H25" s="35">
        <f>SUM(H26:H30)</f>
        <v>1.800265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0.411605</v>
      </c>
      <c r="G26" s="41">
        <f>G32-G28</f>
        <v>0.169761</v>
      </c>
      <c r="H26" s="40">
        <f>D26+E26+F26+G26</f>
        <v>0.58136600000000005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0.21955000000000002</v>
      </c>
      <c r="G28" s="41">
        <v>4.3299999999999998E-2</v>
      </c>
      <c r="H28" s="40">
        <f>SUM(E28:G28)</f>
        <v>0.26285000000000003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1.7880000000000001E-3</v>
      </c>
      <c r="G30" s="41">
        <v>0.95426100000000003</v>
      </c>
      <c r="H30" s="40">
        <f>D30+E30+F30+G30</f>
        <v>0.95604900000000004</v>
      </c>
    </row>
    <row r="32" spans="1:8" x14ac:dyDescent="0.2">
      <c r="E32" s="58">
        <v>0</v>
      </c>
      <c r="F32" s="58">
        <v>0.63115500000000002</v>
      </c>
      <c r="G32" s="58">
        <v>0.213061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3.3549420803470391</v>
      </c>
      <c r="F61" s="64">
        <f>SUM(F62:F66)</f>
        <v>6.6086250048237609</v>
      </c>
      <c r="G61" s="64">
        <f>SUM(G62:G66)</f>
        <v>10.806359424030259</v>
      </c>
      <c r="H61" s="64">
        <f>SUM(H62:H66)</f>
        <v>20.769926509201056</v>
      </c>
    </row>
    <row r="62" spans="5:8" s="59" customFormat="1" ht="16.5" hidden="1" thickBot="1" x14ac:dyDescent="0.25">
      <c r="E62" s="64">
        <f>E54/E46*E14</f>
        <v>3.3549420803470391</v>
      </c>
      <c r="F62" s="64">
        <f>F54/F46*F14</f>
        <v>3.2088463844549087</v>
      </c>
      <c r="G62" s="64">
        <f>G54/G46*G14</f>
        <v>0.83892688491393852</v>
      </c>
      <c r="H62" s="64">
        <f>SUM(E62:G62)</f>
        <v>7.4027153497158862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1.8102803426395944</v>
      </c>
      <c r="G64" s="64">
        <f>G56/G48*G16</f>
        <v>0.28350062543554005</v>
      </c>
      <c r="H64" s="64">
        <f>SUM(E64:G64)</f>
        <v>2.0937809680751345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1.5894982777292577</v>
      </c>
      <c r="G66" s="64">
        <f>G58/G50*G18</f>
        <v>9.6839319136807802</v>
      </c>
      <c r="H66" s="64">
        <f>SUM(E66:G66)</f>
        <v>11.273430191410037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2022-01-18T12:02:29Z</dcterms:created>
  <dcterms:modified xsi:type="dcterms:W3CDTF">2022-01-18T12:03:02Z</dcterms:modified>
</cp:coreProperties>
</file>